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konovaAV\Desktop\Никонова\Конкурсы\2017\17 02 03 Конкурс 275р Московский 54, Ленинградскй 394\Лот №2\"/>
    </mc:Choice>
  </mc:AlternateContent>
  <bookViews>
    <workbookView xWindow="720" yWindow="405" windowWidth="27555" windowHeight="12300"/>
  </bookViews>
  <sheets>
    <sheet name="деревянные МКД" sheetId="1" r:id="rId1"/>
  </sheets>
  <definedNames>
    <definedName name="Excel_BuiltIn_Print_Area_1" localSheetId="0">#REF!</definedName>
    <definedName name="Excel_BuiltIn_Print_Area_1">#REF!</definedName>
    <definedName name="Excel_BuiltIn_Print_Area_1_1" localSheetId="0">#REF!</definedName>
    <definedName name="Excel_BuiltIn_Print_Area_1_1">#REF!</definedName>
    <definedName name="Excel_BuiltIn_Print_Area_3" localSheetId="0">#REF!</definedName>
    <definedName name="Excel_BuiltIn_Print_Area_3">"$#ССЫЛ!.$A$1:$AJ$35"</definedName>
    <definedName name="_xlnm.Print_Area" localSheetId="0">'деревянные МКД'!$A$1:$S$43</definedName>
  </definedNames>
  <calcPr calcId="152511"/>
</workbook>
</file>

<file path=xl/calcChain.xml><?xml version="1.0" encoding="utf-8"?>
<calcChain xmlns="http://schemas.openxmlformats.org/spreadsheetml/2006/main">
  <c r="H10" i="1" l="1"/>
  <c r="H11" i="1"/>
  <c r="H12" i="1"/>
  <c r="H13" i="1"/>
  <c r="H15" i="1"/>
  <c r="H16" i="1"/>
  <c r="H17" i="1"/>
  <c r="H18" i="1"/>
  <c r="H19" i="1"/>
  <c r="H20" i="1"/>
  <c r="H21" i="1"/>
  <c r="H23" i="1"/>
  <c r="H24" i="1"/>
  <c r="H25" i="1"/>
  <c r="H27" i="1"/>
  <c r="H28" i="1"/>
  <c r="H29" i="1"/>
  <c r="H30" i="1"/>
  <c r="H31" i="1"/>
  <c r="H32" i="1"/>
  <c r="H33" i="1"/>
  <c r="H34" i="1"/>
  <c r="E27" i="1" l="1"/>
  <c r="F10" i="1"/>
  <c r="F11" i="1"/>
  <c r="F12" i="1"/>
  <c r="F13" i="1"/>
  <c r="F15" i="1"/>
  <c r="F16" i="1"/>
  <c r="F17" i="1"/>
  <c r="F18" i="1"/>
  <c r="F19" i="1"/>
  <c r="F20" i="1"/>
  <c r="F21" i="1"/>
  <c r="F23" i="1"/>
  <c r="F24" i="1"/>
  <c r="F25" i="1"/>
  <c r="F27" i="1"/>
  <c r="F28" i="1"/>
  <c r="F29" i="1"/>
  <c r="F30" i="1"/>
  <c r="F31" i="1"/>
  <c r="F32" i="1"/>
  <c r="F33" i="1"/>
  <c r="F34" i="1"/>
  <c r="E37" i="1"/>
  <c r="F35" i="1" l="1"/>
  <c r="F37" i="1" s="1"/>
  <c r="G37" i="1"/>
  <c r="H35" i="1"/>
  <c r="H37" i="1" s="1"/>
  <c r="D23" i="1" l="1"/>
  <c r="D28" i="1"/>
  <c r="D15" i="1"/>
  <c r="D32" i="1"/>
  <c r="C37" i="1"/>
  <c r="D27" i="1" l="1"/>
  <c r="D13" i="1"/>
  <c r="D34" i="1" l="1"/>
  <c r="D33" i="1"/>
  <c r="D31" i="1"/>
  <c r="D30" i="1"/>
  <c r="D29" i="1"/>
  <c r="D25" i="1"/>
  <c r="D24" i="1"/>
  <c r="D21" i="1"/>
  <c r="D20" i="1"/>
  <c r="D19" i="1"/>
  <c r="D18" i="1"/>
  <c r="D17" i="1"/>
  <c r="D16" i="1"/>
  <c r="D12" i="1"/>
  <c r="D11" i="1"/>
  <c r="D10" i="1"/>
  <c r="D35" i="1" l="1"/>
  <c r="D37" i="1" s="1"/>
</calcChain>
</file>

<file path=xl/sharedStrings.xml><?xml version="1.0" encoding="utf-8"?>
<sst xmlns="http://schemas.openxmlformats.org/spreadsheetml/2006/main" count="68" uniqueCount="63">
  <si>
    <t>ПЕРЕЧЕНЬ</t>
  </si>
  <si>
    <t>обязательных работ и услуг по содержанию и ремонту общего имущества</t>
  </si>
  <si>
    <t>собственников помещений в многоквартирном доме, являющегося</t>
  </si>
  <si>
    <t>объектом конкурса</t>
  </si>
  <si>
    <t>Перечень обязательных работ, услуг</t>
  </si>
  <si>
    <t>Стоимость работ (размер платы) в руб. по многоквартирным домам</t>
  </si>
  <si>
    <t>Периодичность</t>
  </si>
  <si>
    <t>I. Содержание помещений общего пользования</t>
  </si>
  <si>
    <t>1. Сухая и влажная  уборка полов во всех помещениях общего пользования</t>
  </si>
  <si>
    <t>1 раз(а) в год</t>
  </si>
  <si>
    <t>II. Уборка земельного участка, входящего в состав общего имущества многоквартирного дома</t>
  </si>
  <si>
    <t>1 раз(а) в 2 недели</t>
  </si>
  <si>
    <t>5 раз(а) в неделю</t>
  </si>
  <si>
    <t>2 раз(а) в неделю</t>
  </si>
  <si>
    <t>по мере необходимости. Начало работ не позднее _____ часов после начала снегопада</t>
  </si>
  <si>
    <t>III. Подготовка многоквартирного дома к сезонной эксплуатации</t>
  </si>
  <si>
    <t>4 раз(а) в год</t>
  </si>
  <si>
    <t>по мере необходимости в течение (указать период устранения неисправности)</t>
  </si>
  <si>
    <t>IV. Проведение технических осмотров и мелкий ремонт</t>
  </si>
  <si>
    <t>Площадь жилых помещений</t>
  </si>
  <si>
    <t>Общая годовая стоимость работ по многоквартирным домам</t>
  </si>
  <si>
    <t xml:space="preserve"> извещению и документации </t>
  </si>
  <si>
    <t>о проведении открытого конкурса</t>
  </si>
  <si>
    <t xml:space="preserve"> деревянный не благоустроенный без канализации с печным отоплением (без центр отопления)</t>
  </si>
  <si>
    <t xml:space="preserve"> раз(а) в неделю</t>
  </si>
  <si>
    <t xml:space="preserve">2. Сухая и влажная уборка полов кабины лифта </t>
  </si>
  <si>
    <t>раз(а) в неделю</t>
  </si>
  <si>
    <t>3. Очистка и влажная уборка мусорных камер</t>
  </si>
  <si>
    <t>4. Мытье и протирка закрывающих устройств мусоропровода</t>
  </si>
  <si>
    <t>раз(а) в месяц</t>
  </si>
  <si>
    <t xml:space="preserve">5. Уборка мусора с придомовой территории </t>
  </si>
  <si>
    <t>6. Уборка мусора на контейнерных площадках (помойных ямах)</t>
  </si>
  <si>
    <t>7. Очистка придомовой территории от снега при отсутствии снегопадов</t>
  </si>
  <si>
    <t>8. Сдвигание свежепыпавшего снега и подметание снега при снегопаде, очиска придомовой территории от наледи и льда c подсыпкой противоскользящего материала</t>
  </si>
  <si>
    <t xml:space="preserve">9. Проверка и при необходимости очистка кровли от скопления снега и наледи, сосулек
</t>
  </si>
  <si>
    <t>2 раз(а) в год</t>
  </si>
  <si>
    <t>10. Вывоз твердых бытовых отходов (ТБО), жидких бытовых отходов</t>
  </si>
  <si>
    <t>3 раз(а) в неделю контейнера (6 раз в год - помойницы)</t>
  </si>
  <si>
    <t>11. Очистка выгребных ям (для деревянных неблагоустроенных зданий)</t>
  </si>
  <si>
    <t xml:space="preserve">12. Сезонный осмотр конструкций здания( фасадов, стен, фундаментов, кровли, преркрытий)
</t>
  </si>
  <si>
    <t xml:space="preserve">14. Проверка целостности оконных и дверных заполнений в помещениях общего пользования, работоспособности фурнитуры элементов оконных и дверных заполнений, при выявлении нарушений в отопительный период - незамедлительный ремонт
</t>
  </si>
  <si>
    <t>15. Заделка щелей в печных стояках, оштукатуривание, прочистка дымохода.</t>
  </si>
  <si>
    <t>16. Техническое обслуживание и сезонное управление оборудованием систем вентиляции и дымоудаления, устранение неисправностей печей, каминов и очагов, влекущих к нарушению противопожарных требований, техническое обслуживание и ремонт силовых и осветительных установок, внутридомовых электросетей.</t>
  </si>
  <si>
    <t xml:space="preserve"> Проверка наличия тяги в дымовентиляционных каналах  2 раз(а) в год. Устанение неисправности печных стояков 1 раз в год. Проверка заземления оболочки электрокабеля, замеры сопротивления 4 раз(а) в год. </t>
  </si>
  <si>
    <t>17. Аварийное обслуживание</t>
  </si>
  <si>
    <t>постоянно
на системах водоснабжения, газоснабжения, энергоснабжения</t>
  </si>
  <si>
    <t>18. Ремонт кровли, крылец, козырьков, деревянных тротуаров</t>
  </si>
  <si>
    <t>по мере необходимости в течение года</t>
  </si>
  <si>
    <t>19. Дератизация</t>
  </si>
  <si>
    <t>20. Дезинсекция</t>
  </si>
  <si>
    <t>20. Проведение технической инвентаризации</t>
  </si>
  <si>
    <t>1 раз в год</t>
  </si>
  <si>
    <t>V. Расходы по управлению МКД</t>
  </si>
  <si>
    <t>постоянно</t>
  </si>
  <si>
    <t>VI. ВДГО</t>
  </si>
  <si>
    <t>ул.Капитальная, д.20</t>
  </si>
  <si>
    <t xml:space="preserve"> деревянный благоустроенный дом с ХВС, ГВС, канализацией, центральным отоплением</t>
  </si>
  <si>
    <t xml:space="preserve">  деревянный благоустроенный дом с ХВС, ГВС, канализацией, центральным отоплением</t>
  </si>
  <si>
    <t>ул.Революции, д.2, корп. 1</t>
  </si>
  <si>
    <t>ул. Шкулева, д.14</t>
  </si>
  <si>
    <t>Лот № 2 Жилой район             Территориальный округ Варавино-Фактория</t>
  </si>
  <si>
    <t xml:space="preserve">Стоимость на 1 кв. м. общей площади (руб./мес.)  (размер платы в месяц на 1 кв. м.)  </t>
  </si>
  <si>
    <t>Приложение № 2.2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</si>
</sst>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 Cyr"/>
      <family val="2"/>
      <charset val="204"/>
    </font>
    <font>
      <sz val="10"/>
      <name val="Arial Cyr"/>
      <family val="2"/>
      <charset val="204"/>
    </font>
    <font>
      <b/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  <charset val="204"/>
    </font>
    <font>
      <b/>
      <sz val="8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3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2" borderId="0" xfId="0" applyFont="1" applyFill="1" applyAlignment="1">
      <alignment horizontal="center"/>
    </xf>
    <xf numFmtId="0" fontId="4" fillId="2" borderId="0" xfId="0" applyFont="1" applyFill="1" applyAlignment="1"/>
    <xf numFmtId="0" fontId="3" fillId="2" borderId="0" xfId="0" applyFont="1" applyFill="1" applyAlignment="1"/>
    <xf numFmtId="4" fontId="8" fillId="2" borderId="1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4" fontId="12" fillId="2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top"/>
    </xf>
    <xf numFmtId="4" fontId="5" fillId="2" borderId="1" xfId="0" applyNumberFormat="1" applyFont="1" applyFill="1" applyBorder="1" applyAlignment="1">
      <alignment horizontal="left" vertical="top"/>
    </xf>
    <xf numFmtId="4" fontId="6" fillId="0" borderId="1" xfId="0" applyNumberFormat="1" applyFont="1" applyFill="1" applyBorder="1" applyAlignment="1">
      <alignment horizontal="left" vertical="top" wrapText="1"/>
    </xf>
    <xf numFmtId="4" fontId="6" fillId="0" borderId="1" xfId="0" applyNumberFormat="1" applyFont="1" applyFill="1" applyBorder="1" applyAlignment="1">
      <alignment horizontal="left" vertical="top"/>
    </xf>
    <xf numFmtId="4" fontId="5" fillId="0" borderId="1" xfId="0" applyNumberFormat="1" applyFont="1" applyFill="1" applyBorder="1" applyAlignment="1">
      <alignment horizontal="center" vertical="top"/>
    </xf>
    <xf numFmtId="4" fontId="5" fillId="0" borderId="1" xfId="0" applyNumberFormat="1" applyFont="1" applyFill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left" vertical="top"/>
    </xf>
    <xf numFmtId="4" fontId="5" fillId="0" borderId="1" xfId="0" applyNumberFormat="1" applyFont="1" applyBorder="1" applyAlignment="1">
      <alignment horizontal="center" vertical="top" wrapText="1"/>
    </xf>
    <xf numFmtId="4" fontId="5" fillId="3" borderId="1" xfId="0" applyNumberFormat="1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top"/>
    </xf>
    <xf numFmtId="4" fontId="7" fillId="0" borderId="1" xfId="0" applyNumberFormat="1" applyFont="1" applyFill="1" applyBorder="1" applyAlignment="1">
      <alignment horizontal="center" vertical="center"/>
    </xf>
    <xf numFmtId="4" fontId="8" fillId="2" borderId="3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4" fontId="12" fillId="3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10" fillId="0" borderId="0" xfId="0" applyFont="1" applyAlignment="1"/>
    <xf numFmtId="0" fontId="13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center" wrapText="1"/>
    </xf>
    <xf numFmtId="4" fontId="5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left" vertical="top"/>
    </xf>
    <xf numFmtId="4" fontId="3" fillId="0" borderId="0" xfId="0" applyNumberFormat="1" applyFont="1" applyAlignment="1">
      <alignment horizontal="center" vertical="center"/>
    </xf>
    <xf numFmtId="4" fontId="3" fillId="0" borderId="0" xfId="0" applyNumberFormat="1" applyFont="1" applyAlignment="1"/>
    <xf numFmtId="4" fontId="6" fillId="0" borderId="1" xfId="0" applyNumberFormat="1" applyFont="1" applyFill="1" applyBorder="1" applyAlignment="1">
      <alignment horizontal="left" vertical="center"/>
    </xf>
    <xf numFmtId="4" fontId="6" fillId="0" borderId="1" xfId="0" applyNumberFormat="1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4" fontId="5" fillId="2" borderId="1" xfId="0" applyNumberFormat="1" applyFont="1" applyFill="1" applyBorder="1" applyAlignment="1">
      <alignment horizontal="center" vertical="center"/>
    </xf>
    <xf numFmtId="4" fontId="5" fillId="2" borderId="2" xfId="0" applyNumberFormat="1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7"/>
  <sheetViews>
    <sheetView tabSelected="1" view="pageBreakPreview" zoomScaleNormal="100" zoomScaleSheetLayoutView="100" workbookViewId="0">
      <pane xSplit="1" ySplit="8" topLeftCell="B28" activePane="bottomRight" state="frozen"/>
      <selection pane="topRight" activeCell="CV1" sqref="CV1"/>
      <selection pane="bottomLeft" activeCell="A29" sqref="A29"/>
      <selection pane="bottomRight" activeCell="K8" sqref="K8"/>
    </sheetView>
  </sheetViews>
  <sheetFormatPr defaultRowHeight="12.75" x14ac:dyDescent="0.2"/>
  <cols>
    <col min="1" max="1" width="71.85546875" style="6" customWidth="1"/>
    <col min="2" max="2" width="20.85546875" style="6" customWidth="1"/>
    <col min="3" max="3" width="18.140625" style="3" customWidth="1"/>
    <col min="4" max="4" width="14.28515625" style="1" customWidth="1"/>
    <col min="5" max="5" width="15.85546875" style="1" customWidth="1"/>
    <col min="6" max="6" width="12.85546875" style="1" customWidth="1"/>
    <col min="7" max="7" width="14.85546875" style="32" customWidth="1"/>
    <col min="8" max="8" width="13.42578125" style="1" customWidth="1"/>
    <col min="9" max="56" width="9.140625" style="1"/>
  </cols>
  <sheetData>
    <row r="1" spans="1:8" s="1" customFormat="1" ht="16.5" customHeight="1" x14ac:dyDescent="0.2">
      <c r="A1" s="43" t="s">
        <v>0</v>
      </c>
      <c r="B1" s="43"/>
      <c r="C1" s="3"/>
      <c r="D1" s="10" t="s">
        <v>62</v>
      </c>
      <c r="G1" s="32"/>
    </row>
    <row r="2" spans="1:8" s="1" customFormat="1" ht="16.5" customHeight="1" x14ac:dyDescent="0.2">
      <c r="A2" s="43" t="s">
        <v>1</v>
      </c>
      <c r="B2" s="43"/>
      <c r="C2" s="3"/>
      <c r="D2" s="10" t="s">
        <v>21</v>
      </c>
      <c r="G2" s="32"/>
    </row>
    <row r="3" spans="1:8" s="1" customFormat="1" ht="16.5" customHeight="1" x14ac:dyDescent="0.2">
      <c r="A3" s="43" t="s">
        <v>2</v>
      </c>
      <c r="B3" s="43"/>
      <c r="C3" s="3"/>
      <c r="D3" s="10" t="s">
        <v>22</v>
      </c>
      <c r="G3" s="32"/>
    </row>
    <row r="4" spans="1:8" s="1" customFormat="1" ht="16.5" customHeight="1" x14ac:dyDescent="0.2">
      <c r="A4" s="43" t="s">
        <v>3</v>
      </c>
      <c r="B4" s="43"/>
      <c r="C4" s="3"/>
      <c r="G4" s="32"/>
    </row>
    <row r="5" spans="1:8" s="1" customFormat="1" ht="6" customHeight="1" x14ac:dyDescent="0.2">
      <c r="A5" s="4"/>
      <c r="B5" s="4"/>
      <c r="C5" s="3"/>
      <c r="G5" s="32"/>
    </row>
    <row r="6" spans="1:8" s="1" customFormat="1" x14ac:dyDescent="0.2">
      <c r="A6" s="5" t="s">
        <v>60</v>
      </c>
      <c r="B6" s="5"/>
      <c r="C6" s="6"/>
      <c r="D6" s="6"/>
      <c r="E6" s="6"/>
      <c r="F6" s="6"/>
      <c r="G6" s="32"/>
    </row>
    <row r="7" spans="1:8" s="1" customFormat="1" ht="26.25" customHeight="1" x14ac:dyDescent="0.2">
      <c r="A7" s="44" t="s">
        <v>4</v>
      </c>
      <c r="B7" s="44" t="s">
        <v>5</v>
      </c>
      <c r="C7" s="44"/>
      <c r="D7" s="44"/>
      <c r="G7" s="32"/>
    </row>
    <row r="8" spans="1:8" s="31" customFormat="1" ht="115.5" customHeight="1" x14ac:dyDescent="0.2">
      <c r="A8" s="45"/>
      <c r="B8" s="26" t="s">
        <v>6</v>
      </c>
      <c r="C8" s="26" t="s">
        <v>23</v>
      </c>
      <c r="D8" s="33" t="s">
        <v>55</v>
      </c>
      <c r="E8" s="26" t="s">
        <v>57</v>
      </c>
      <c r="F8" s="33" t="s">
        <v>58</v>
      </c>
      <c r="G8" s="26" t="s">
        <v>56</v>
      </c>
      <c r="H8" s="33" t="s">
        <v>59</v>
      </c>
    </row>
    <row r="9" spans="1:8" s="1" customFormat="1" x14ac:dyDescent="0.2">
      <c r="A9" s="23" t="s">
        <v>7</v>
      </c>
      <c r="B9" s="12"/>
      <c r="C9" s="24"/>
      <c r="D9" s="25"/>
      <c r="E9" s="24"/>
      <c r="F9" s="25"/>
      <c r="G9" s="24"/>
      <c r="H9" s="7"/>
    </row>
    <row r="10" spans="1:8" s="1" customFormat="1" x14ac:dyDescent="0.2">
      <c r="A10" s="18" t="s">
        <v>8</v>
      </c>
      <c r="B10" s="34" t="s">
        <v>24</v>
      </c>
      <c r="C10" s="24">
        <v>0</v>
      </c>
      <c r="D10" s="8">
        <f>C10*12*D36</f>
        <v>0</v>
      </c>
      <c r="E10" s="24">
        <v>0</v>
      </c>
      <c r="F10" s="8">
        <f>E10*12*F36</f>
        <v>0</v>
      </c>
      <c r="G10" s="24">
        <v>0</v>
      </c>
      <c r="H10" s="8">
        <f>G10*12*H36</f>
        <v>0</v>
      </c>
    </row>
    <row r="11" spans="1:8" s="1" customFormat="1" x14ac:dyDescent="0.2">
      <c r="A11" s="18" t="s">
        <v>25</v>
      </c>
      <c r="B11" s="34" t="s">
        <v>26</v>
      </c>
      <c r="C11" s="24">
        <v>0</v>
      </c>
      <c r="D11" s="8">
        <f>C11*12*D36</f>
        <v>0</v>
      </c>
      <c r="E11" s="24">
        <v>0</v>
      </c>
      <c r="F11" s="8">
        <f>E11*12*F36</f>
        <v>0</v>
      </c>
      <c r="G11" s="24">
        <v>0</v>
      </c>
      <c r="H11" s="8">
        <f>G11*12*H36</f>
        <v>0</v>
      </c>
    </row>
    <row r="12" spans="1:8" s="1" customFormat="1" x14ac:dyDescent="0.2">
      <c r="A12" s="18" t="s">
        <v>27</v>
      </c>
      <c r="B12" s="34" t="s">
        <v>26</v>
      </c>
      <c r="C12" s="24">
        <v>0</v>
      </c>
      <c r="D12" s="8">
        <f>C12*12*D36</f>
        <v>0</v>
      </c>
      <c r="E12" s="24">
        <v>0</v>
      </c>
      <c r="F12" s="8">
        <f>E12*12*F36</f>
        <v>0</v>
      </c>
      <c r="G12" s="24">
        <v>0</v>
      </c>
      <c r="H12" s="8">
        <f>G12*12*H36</f>
        <v>0</v>
      </c>
    </row>
    <row r="13" spans="1:8" s="1" customFormat="1" x14ac:dyDescent="0.2">
      <c r="A13" s="18" t="s">
        <v>28</v>
      </c>
      <c r="B13" s="34" t="s">
        <v>29</v>
      </c>
      <c r="C13" s="24">
        <v>0</v>
      </c>
      <c r="D13" s="8">
        <f>C13*12*D36</f>
        <v>0</v>
      </c>
      <c r="E13" s="24">
        <v>0</v>
      </c>
      <c r="F13" s="8">
        <f>E13*12*F36</f>
        <v>0</v>
      </c>
      <c r="G13" s="24">
        <v>0</v>
      </c>
      <c r="H13" s="8">
        <f>G13*12*H36</f>
        <v>0</v>
      </c>
    </row>
    <row r="14" spans="1:8" s="1" customFormat="1" ht="23.85" customHeight="1" x14ac:dyDescent="0.2">
      <c r="A14" s="19" t="s">
        <v>10</v>
      </c>
      <c r="B14" s="12"/>
      <c r="C14" s="24"/>
      <c r="D14" s="8"/>
      <c r="E14" s="24"/>
      <c r="F14" s="8"/>
      <c r="G14" s="24"/>
      <c r="H14" s="8"/>
    </row>
    <row r="15" spans="1:8" s="1" customFormat="1" ht="12.75" customHeight="1" x14ac:dyDescent="0.2">
      <c r="A15" s="15" t="s">
        <v>30</v>
      </c>
      <c r="B15" s="34" t="s">
        <v>11</v>
      </c>
      <c r="C15" s="24">
        <v>0.88</v>
      </c>
      <c r="D15" s="8">
        <f>C15*12*D36</f>
        <v>7575.7439999999997</v>
      </c>
      <c r="E15" s="24">
        <v>0.64</v>
      </c>
      <c r="F15" s="8">
        <f>E15*12*F36</f>
        <v>6361.3439999999991</v>
      </c>
      <c r="G15" s="24">
        <v>0.59</v>
      </c>
      <c r="H15" s="8">
        <f>G15*12*H36</f>
        <v>3829.5719999999997</v>
      </c>
    </row>
    <row r="16" spans="1:8" s="1" customFormat="1" x14ac:dyDescent="0.2">
      <c r="A16" s="15" t="s">
        <v>31</v>
      </c>
      <c r="B16" s="34" t="s">
        <v>12</v>
      </c>
      <c r="C16" s="24">
        <v>0.74</v>
      </c>
      <c r="D16" s="8">
        <f>C16*12*D36</f>
        <v>6370.5119999999988</v>
      </c>
      <c r="E16" s="24">
        <v>0.38</v>
      </c>
      <c r="F16" s="8">
        <f>E16*12*F36</f>
        <v>3777.0480000000002</v>
      </c>
      <c r="G16" s="24">
        <v>0.35</v>
      </c>
      <c r="H16" s="8">
        <f>G16*12*H36</f>
        <v>2271.7799999999997</v>
      </c>
    </row>
    <row r="17" spans="1:8" s="1" customFormat="1" x14ac:dyDescent="0.2">
      <c r="A17" s="15" t="s">
        <v>32</v>
      </c>
      <c r="B17" s="34" t="s">
        <v>13</v>
      </c>
      <c r="C17" s="24">
        <v>0.45</v>
      </c>
      <c r="D17" s="8">
        <f>C17*12*D36</f>
        <v>3873.96</v>
      </c>
      <c r="E17" s="24">
        <v>0.62</v>
      </c>
      <c r="F17" s="8">
        <f>E17*12*F36</f>
        <v>6162.5519999999997</v>
      </c>
      <c r="G17" s="24">
        <v>0.72</v>
      </c>
      <c r="H17" s="8">
        <f>G17*12*H36</f>
        <v>4673.3760000000002</v>
      </c>
    </row>
    <row r="18" spans="1:8" s="1" customFormat="1" ht="48" customHeight="1" x14ac:dyDescent="0.2">
      <c r="A18" s="14" t="s">
        <v>33</v>
      </c>
      <c r="B18" s="35" t="s">
        <v>14</v>
      </c>
      <c r="C18" s="24">
        <v>0.4</v>
      </c>
      <c r="D18" s="8">
        <f>C18*12*D36</f>
        <v>3443.5200000000004</v>
      </c>
      <c r="E18" s="24">
        <v>0.55000000000000004</v>
      </c>
      <c r="F18" s="8">
        <f>E18*12*F36</f>
        <v>5466.78</v>
      </c>
      <c r="G18" s="24">
        <v>0.46</v>
      </c>
      <c r="H18" s="8">
        <f>G18*12*H36</f>
        <v>2985.768</v>
      </c>
    </row>
    <row r="19" spans="1:8" s="1" customFormat="1" ht="44.1" customHeight="1" x14ac:dyDescent="0.2">
      <c r="A19" s="14" t="s">
        <v>34</v>
      </c>
      <c r="B19" s="34" t="s">
        <v>35</v>
      </c>
      <c r="C19" s="24">
        <v>7.0000000000000007E-2</v>
      </c>
      <c r="D19" s="8">
        <f>C19*12*D36</f>
        <v>602.61599999999999</v>
      </c>
      <c r="E19" s="24">
        <v>7.0000000000000007E-2</v>
      </c>
      <c r="F19" s="8">
        <f>E19*12*F36</f>
        <v>695.77200000000005</v>
      </c>
      <c r="G19" s="24">
        <v>0.11</v>
      </c>
      <c r="H19" s="8">
        <f>G19*12*H36</f>
        <v>713.98800000000006</v>
      </c>
    </row>
    <row r="20" spans="1:8" s="1" customFormat="1" ht="45" customHeight="1" x14ac:dyDescent="0.2">
      <c r="A20" s="15" t="s">
        <v>36</v>
      </c>
      <c r="B20" s="36" t="s">
        <v>37</v>
      </c>
      <c r="C20" s="24">
        <v>3.35</v>
      </c>
      <c r="D20" s="8">
        <f>C20*12*D36</f>
        <v>28839.48</v>
      </c>
      <c r="E20" s="24">
        <v>2.27</v>
      </c>
      <c r="F20" s="8">
        <f>E20*12*F36</f>
        <v>22562.892</v>
      </c>
      <c r="G20" s="24">
        <v>2.27</v>
      </c>
      <c r="H20" s="8">
        <f>G20*12*H36</f>
        <v>14734.116</v>
      </c>
    </row>
    <row r="21" spans="1:8" s="1" customFormat="1" ht="23.25" customHeight="1" x14ac:dyDescent="0.2">
      <c r="A21" s="41" t="s">
        <v>38</v>
      </c>
      <c r="B21" s="42" t="s">
        <v>16</v>
      </c>
      <c r="C21" s="24">
        <v>4.04</v>
      </c>
      <c r="D21" s="8">
        <f>C21*12*D36</f>
        <v>34779.552000000003</v>
      </c>
      <c r="E21" s="24">
        <v>0</v>
      </c>
      <c r="F21" s="8">
        <f>E21*12*F36</f>
        <v>0</v>
      </c>
      <c r="G21" s="24">
        <v>0</v>
      </c>
      <c r="H21" s="8">
        <f>G21*12*H36</f>
        <v>0</v>
      </c>
    </row>
    <row r="22" spans="1:8" s="1" customFormat="1" ht="13.5" customHeight="1" x14ac:dyDescent="0.2">
      <c r="A22" s="17" t="s">
        <v>15</v>
      </c>
      <c r="B22" s="12"/>
      <c r="C22" s="24"/>
      <c r="D22" s="8"/>
      <c r="E22" s="24"/>
      <c r="F22" s="8"/>
      <c r="G22" s="24"/>
      <c r="H22" s="8"/>
    </row>
    <row r="23" spans="1:8" s="1" customFormat="1" ht="12.75" customHeight="1" x14ac:dyDescent="0.2">
      <c r="A23" s="14" t="s">
        <v>39</v>
      </c>
      <c r="B23" s="34" t="s">
        <v>16</v>
      </c>
      <c r="C23" s="24">
        <v>1.1100000000000001</v>
      </c>
      <c r="D23" s="8">
        <f>C23*12*D36</f>
        <v>9555.768</v>
      </c>
      <c r="E23" s="24">
        <v>1.1299999999999999</v>
      </c>
      <c r="F23" s="8">
        <f>E23*12*F36</f>
        <v>11231.747999999998</v>
      </c>
      <c r="G23" s="24">
        <v>0.93</v>
      </c>
      <c r="H23" s="8">
        <f>G23*12*H36</f>
        <v>6036.4439999999995</v>
      </c>
    </row>
    <row r="24" spans="1:8" s="1" customFormat="1" ht="43.5" customHeight="1" x14ac:dyDescent="0.2">
      <c r="A24" s="14" t="s">
        <v>40</v>
      </c>
      <c r="B24" s="35" t="s">
        <v>17</v>
      </c>
      <c r="C24" s="24">
        <v>0.04</v>
      </c>
      <c r="D24" s="8">
        <f>C24*12*D36</f>
        <v>344.35199999999998</v>
      </c>
      <c r="E24" s="24">
        <v>0.18</v>
      </c>
      <c r="F24" s="8">
        <f>E24*12*F36</f>
        <v>1789.1279999999999</v>
      </c>
      <c r="G24" s="24">
        <v>0.13</v>
      </c>
      <c r="H24" s="8">
        <f>G24*12*H36</f>
        <v>843.80399999999997</v>
      </c>
    </row>
    <row r="25" spans="1:8" s="1" customFormat="1" ht="26.25" customHeight="1" x14ac:dyDescent="0.2">
      <c r="A25" s="14" t="s">
        <v>41</v>
      </c>
      <c r="B25" s="34" t="s">
        <v>9</v>
      </c>
      <c r="C25" s="24">
        <v>2.17</v>
      </c>
      <c r="D25" s="8">
        <f>C25*12*D36</f>
        <v>18681.095999999998</v>
      </c>
      <c r="E25" s="24">
        <v>1.1599999999999999</v>
      </c>
      <c r="F25" s="8">
        <f>E25*12*F36</f>
        <v>11529.935999999998</v>
      </c>
      <c r="G25" s="24">
        <v>0.8</v>
      </c>
      <c r="H25" s="8">
        <f>G25*12*H36</f>
        <v>5192.6400000000003</v>
      </c>
    </row>
    <row r="26" spans="1:8" s="1" customFormat="1" ht="15.75" customHeight="1" x14ac:dyDescent="0.2">
      <c r="A26" s="16" t="s">
        <v>18</v>
      </c>
      <c r="B26" s="12"/>
      <c r="C26" s="24"/>
      <c r="D26" s="8"/>
      <c r="E26" s="24"/>
      <c r="F26" s="8"/>
      <c r="G26" s="24"/>
      <c r="H26" s="8"/>
    </row>
    <row r="27" spans="1:8" s="1" customFormat="1" ht="51" customHeight="1" x14ac:dyDescent="0.2">
      <c r="A27" s="14" t="s">
        <v>42</v>
      </c>
      <c r="B27" s="35" t="s">
        <v>43</v>
      </c>
      <c r="C27" s="24">
        <v>2.0099999999999998</v>
      </c>
      <c r="D27" s="8">
        <f>C27*12*D36</f>
        <v>17303.687999999998</v>
      </c>
      <c r="E27" s="24">
        <f>6.46</f>
        <v>6.46</v>
      </c>
      <c r="F27" s="8">
        <f>E27*12*F36</f>
        <v>64209.815999999992</v>
      </c>
      <c r="G27" s="24">
        <v>6.78</v>
      </c>
      <c r="H27" s="8">
        <f>G27*12*H36</f>
        <v>44007.623999999996</v>
      </c>
    </row>
    <row r="28" spans="1:8" s="1" customFormat="1" ht="13.5" customHeight="1" x14ac:dyDescent="0.2">
      <c r="A28" s="15" t="s">
        <v>44</v>
      </c>
      <c r="B28" s="35" t="s">
        <v>45</v>
      </c>
      <c r="C28" s="24">
        <v>1.48</v>
      </c>
      <c r="D28" s="8">
        <f>C28*12*D36</f>
        <v>12741.023999999998</v>
      </c>
      <c r="E28" s="24">
        <v>1.25</v>
      </c>
      <c r="F28" s="8">
        <f>E28*12*F36</f>
        <v>12424.5</v>
      </c>
      <c r="G28" s="24">
        <v>1.03</v>
      </c>
      <c r="H28" s="8">
        <f>G28*12*H36</f>
        <v>6685.5239999999994</v>
      </c>
    </row>
    <row r="29" spans="1:8" s="1" customFormat="1" ht="26.25" customHeight="1" x14ac:dyDescent="0.2">
      <c r="A29" s="15" t="s">
        <v>46</v>
      </c>
      <c r="B29" s="36" t="s">
        <v>47</v>
      </c>
      <c r="C29" s="24">
        <v>1.93</v>
      </c>
      <c r="D29" s="8">
        <f>C29*12*D36</f>
        <v>16614.984</v>
      </c>
      <c r="E29" s="24">
        <v>1.1299999999999999</v>
      </c>
      <c r="F29" s="8">
        <f>E29*12*F36</f>
        <v>11231.747999999998</v>
      </c>
      <c r="G29" s="24">
        <v>1.18</v>
      </c>
      <c r="H29" s="8">
        <f>G29*12*H36</f>
        <v>7659.1439999999993</v>
      </c>
    </row>
    <row r="30" spans="1:8" s="1" customFormat="1" x14ac:dyDescent="0.2">
      <c r="A30" s="15" t="s">
        <v>48</v>
      </c>
      <c r="B30" s="34" t="s">
        <v>16</v>
      </c>
      <c r="C30" s="24">
        <v>1.18</v>
      </c>
      <c r="D30" s="8">
        <f>C30*12*D36</f>
        <v>10158.384</v>
      </c>
      <c r="E30" s="24">
        <v>0.45</v>
      </c>
      <c r="F30" s="8">
        <f>E30*12*F36</f>
        <v>4472.82</v>
      </c>
      <c r="G30" s="24">
        <v>0.43</v>
      </c>
      <c r="H30" s="8">
        <f>G30*12*H36</f>
        <v>2791.0439999999999</v>
      </c>
    </row>
    <row r="31" spans="1:8" s="1" customFormat="1" x14ac:dyDescent="0.2">
      <c r="A31" s="15" t="s">
        <v>49</v>
      </c>
      <c r="B31" s="34" t="s">
        <v>9</v>
      </c>
      <c r="C31" s="24">
        <v>0.45</v>
      </c>
      <c r="D31" s="11">
        <f>C31*12*D36</f>
        <v>3873.96</v>
      </c>
      <c r="E31" s="24">
        <v>0.53</v>
      </c>
      <c r="F31" s="11">
        <f>E31*12*F36</f>
        <v>5267.9880000000003</v>
      </c>
      <c r="G31" s="24">
        <v>0.54</v>
      </c>
      <c r="H31" s="11">
        <f>G31*12*H36</f>
        <v>3505.0320000000002</v>
      </c>
    </row>
    <row r="32" spans="1:8" s="1" customFormat="1" x14ac:dyDescent="0.2">
      <c r="A32" s="38" t="s">
        <v>50</v>
      </c>
      <c r="B32" s="34" t="s">
        <v>51</v>
      </c>
      <c r="C32" s="24">
        <v>0</v>
      </c>
      <c r="D32" s="11">
        <f>C32*12*D36</f>
        <v>0</v>
      </c>
      <c r="E32" s="24">
        <v>0</v>
      </c>
      <c r="F32" s="11">
        <f>E32*12*F36</f>
        <v>0</v>
      </c>
      <c r="G32" s="24">
        <v>0</v>
      </c>
      <c r="H32" s="11">
        <f>G32*12*H36</f>
        <v>0</v>
      </c>
    </row>
    <row r="33" spans="1:9" s="1" customFormat="1" ht="12.75" customHeight="1" x14ac:dyDescent="0.2">
      <c r="A33" s="38" t="s">
        <v>52</v>
      </c>
      <c r="B33" s="34" t="s">
        <v>53</v>
      </c>
      <c r="C33" s="24">
        <v>2.1</v>
      </c>
      <c r="D33" s="11">
        <f>C33*12*D36</f>
        <v>18078.480000000003</v>
      </c>
      <c r="E33" s="24">
        <v>2.37</v>
      </c>
      <c r="F33" s="11">
        <f>E33*12*F36</f>
        <v>23556.851999999999</v>
      </c>
      <c r="G33" s="24">
        <v>2.29</v>
      </c>
      <c r="H33" s="11">
        <f>G33*12*H36</f>
        <v>14863.931999999999</v>
      </c>
    </row>
    <row r="34" spans="1:9" s="1" customFormat="1" ht="12.75" customHeight="1" x14ac:dyDescent="0.2">
      <c r="A34" s="38" t="s">
        <v>54</v>
      </c>
      <c r="B34" s="34" t="s">
        <v>53</v>
      </c>
      <c r="C34" s="24">
        <v>0</v>
      </c>
      <c r="D34" s="11">
        <f>C34*12*D36</f>
        <v>0</v>
      </c>
      <c r="E34" s="24">
        <v>0</v>
      </c>
      <c r="F34" s="11">
        <f>E34*12*F36</f>
        <v>0</v>
      </c>
      <c r="G34" s="24">
        <v>0</v>
      </c>
      <c r="H34" s="11">
        <f>G34*12*H36</f>
        <v>0</v>
      </c>
    </row>
    <row r="35" spans="1:9" s="2" customFormat="1" ht="25.5" customHeight="1" x14ac:dyDescent="0.2">
      <c r="A35" s="20" t="s">
        <v>20</v>
      </c>
      <c r="B35" s="21"/>
      <c r="C35" s="28"/>
      <c r="D35" s="22">
        <f>SUM(D10:D34)</f>
        <v>192837.11999999997</v>
      </c>
      <c r="E35" s="28"/>
      <c r="F35" s="22">
        <f>SUM(F10:F34)</f>
        <v>190740.924</v>
      </c>
      <c r="G35" s="28"/>
      <c r="H35" s="22">
        <f>SUM(H10:H34)</f>
        <v>120793.788</v>
      </c>
      <c r="I35" s="39"/>
    </row>
    <row r="36" spans="1:9" ht="30" customHeight="1" x14ac:dyDescent="0.2">
      <c r="A36" s="13" t="s">
        <v>19</v>
      </c>
      <c r="B36" s="37"/>
      <c r="C36" s="24"/>
      <c r="D36" s="11">
        <v>717.4</v>
      </c>
      <c r="E36" s="24"/>
      <c r="F36" s="11">
        <v>828.3</v>
      </c>
      <c r="G36" s="24"/>
      <c r="H36" s="11">
        <v>540.9</v>
      </c>
      <c r="I36" s="40"/>
    </row>
    <row r="37" spans="1:9" ht="12.75" customHeight="1" x14ac:dyDescent="0.2">
      <c r="A37" s="27" t="s">
        <v>61</v>
      </c>
      <c r="B37" s="9"/>
      <c r="C37" s="29">
        <f>SUM(C9:C36)</f>
        <v>22.4</v>
      </c>
      <c r="D37" s="30">
        <f>D35/12/D36</f>
        <v>22.399999999999995</v>
      </c>
      <c r="E37" s="29">
        <f>SUM(E9:E36)</f>
        <v>19.190000000000001</v>
      </c>
      <c r="F37" s="30">
        <f>F35/12/F36</f>
        <v>19.190000000000001</v>
      </c>
      <c r="G37" s="29">
        <f>SUM(G9:G36)</f>
        <v>18.61</v>
      </c>
      <c r="H37" s="30">
        <f>H35/12/H36</f>
        <v>18.61</v>
      </c>
    </row>
  </sheetData>
  <mergeCells count="6">
    <mergeCell ref="A1:B1"/>
    <mergeCell ref="A2:B2"/>
    <mergeCell ref="A3:B3"/>
    <mergeCell ref="A4:B4"/>
    <mergeCell ref="A7:A8"/>
    <mergeCell ref="B7:D7"/>
  </mergeCells>
  <pageMargins left="0.43307086614173229" right="0.11811023622047245" top="0.23622047244094491" bottom="0.19685039370078741" header="0.51181102362204722" footer="0.51181102362204722"/>
  <pageSetup paperSize="9" scale="55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деревянные МКД</vt:lpstr>
      <vt:lpstr>'деревянные МКД'!Область_печати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Александровна Шевченко</dc:creator>
  <cp:lastModifiedBy>Антонина Владимировна Никонова</cp:lastModifiedBy>
  <cp:lastPrinted>2017-01-24T07:36:04Z</cp:lastPrinted>
  <dcterms:created xsi:type="dcterms:W3CDTF">2016-12-09T13:16:02Z</dcterms:created>
  <dcterms:modified xsi:type="dcterms:W3CDTF">2017-02-15T15:02:31Z</dcterms:modified>
</cp:coreProperties>
</file>